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bby03/Desktop/"/>
    </mc:Choice>
  </mc:AlternateContent>
  <xr:revisionPtr revIDLastSave="0" documentId="13_ncr:1_{4F43DD1E-9C9D-864D-9092-3F5EFC4B079D}" xr6:coauthVersionLast="47" xr6:coauthVersionMax="47" xr10:uidLastSave="{00000000-0000-0000-0000-000000000000}"/>
  <bookViews>
    <workbookView xWindow="0" yWindow="480" windowWidth="28800" windowHeight="17520" xr2:uid="{01B32687-8B1E-7D40-B0BD-DB2343849B0D}"/>
  </bookViews>
  <sheets>
    <sheet name="Paper Estimating" sheetId="1" r:id="rId1"/>
    <sheet name="List" sheetId="2" r:id="rId2"/>
  </sheets>
  <definedNames>
    <definedName name="Price_basis">List!$B$2:$B$4</definedName>
    <definedName name="Stock_type">List!$A$2:$A$5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B23" i="1"/>
  <c r="E20" i="1"/>
  <c r="C20" i="1"/>
  <c r="B16" i="1"/>
  <c r="B15" i="1"/>
  <c r="B12" i="1"/>
  <c r="B8" i="1"/>
</calcChain>
</file>

<file path=xl/sharedStrings.xml><?xml version="1.0" encoding="utf-8"?>
<sst xmlns="http://schemas.openxmlformats.org/spreadsheetml/2006/main" count="47" uniqueCount="43">
  <si>
    <t>Appendix Pg</t>
  </si>
  <si>
    <t>Problem No.</t>
  </si>
  <si>
    <t>FFS Qty</t>
  </si>
  <si>
    <t>Stock Type</t>
  </si>
  <si>
    <t>Basis Wt</t>
  </si>
  <si>
    <t>PAR width</t>
  </si>
  <si>
    <t>PAR height</t>
  </si>
  <si>
    <t>Pricign Basis</t>
  </si>
  <si>
    <t>PAR Price</t>
  </si>
  <si>
    <t>Basis Size</t>
  </si>
  <si>
    <t>D-4</t>
  </si>
  <si>
    <t>Business</t>
  </si>
  <si>
    <t>17 x 22</t>
  </si>
  <si>
    <t>Bold = Cell Tiles</t>
  </si>
  <si>
    <t>Green Cells = Input Cells</t>
  </si>
  <si>
    <t>Purple Cells = Drop Down Menu</t>
  </si>
  <si>
    <t>FFS in^2</t>
  </si>
  <si>
    <t>PAR in^2</t>
  </si>
  <si>
    <t>Basis Size in^2</t>
  </si>
  <si>
    <t>Orange Cells = Calculated Cells</t>
  </si>
  <si>
    <t>Stock_type</t>
  </si>
  <si>
    <t>Book</t>
  </si>
  <si>
    <t>Cover</t>
  </si>
  <si>
    <t>Newsprint</t>
  </si>
  <si>
    <t>Price_basis</t>
  </si>
  <si>
    <t>$/CWT</t>
  </si>
  <si>
    <t>$/M-sheet</t>
  </si>
  <si>
    <t>FSS up on PSS</t>
  </si>
  <si>
    <t>PSS Qty</t>
  </si>
  <si>
    <t>PSS out of PAR</t>
  </si>
  <si>
    <t>PAR Qty</t>
  </si>
  <si>
    <t>Converted M-Wt</t>
  </si>
  <si>
    <t>Weight</t>
  </si>
  <si>
    <t>Price</t>
  </si>
  <si>
    <t>Waste</t>
  </si>
  <si>
    <t>FSS width</t>
  </si>
  <si>
    <t>FSS height</t>
  </si>
  <si>
    <t>PSS Size</t>
  </si>
  <si>
    <t>E20/1000*B14</t>
  </si>
  <si>
    <t>E20/100*B14</t>
  </si>
  <si>
    <t>$/C-Sheet</t>
  </si>
  <si>
    <t>$/C-sheet</t>
  </si>
  <si>
    <t>C23/100*B14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</si>
</sst>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2" borderId="4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8" fontId="0" fillId="3" borderId="4" xfId="0" applyNumberFormat="1" applyFill="1" applyBorder="1" applyAlignment="1">
      <alignment horizontal="left"/>
    </xf>
    <xf numFmtId="0" fontId="0" fillId="4" borderId="0" xfId="0" applyFill="1"/>
    <xf numFmtId="0" fontId="0" fillId="4" borderId="4" xfId="0" applyFill="1" applyBorder="1" applyAlignment="1">
      <alignment horizontal="left"/>
    </xf>
    <xf numFmtId="0" fontId="0" fillId="3" borderId="0" xfId="0" applyFill="1"/>
    <xf numFmtId="0" fontId="0" fillId="2" borderId="0" xfId="0" applyFill="1"/>
    <xf numFmtId="2" fontId="0" fillId="4" borderId="4" xfId="0" applyNumberFormat="1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0" fontId="0" fillId="0" borderId="0" xfId="0" applyNumberFormat="1"/>
    <xf numFmtId="10" fontId="0" fillId="4" borderId="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3D7CE-F183-994A-ADCD-4F85EFED6145}">
  <dimension ref="A1:G23"/>
  <sheetViews>
    <sheetView tabSelected="1" workbookViewId="0">
      <selection activeCell="E24" sqref="E24"/>
    </sheetView>
  </sheetViews>
  <sheetFormatPr baseColWidth="10" defaultRowHeight="16" x14ac:dyDescent="0.2"/>
  <cols>
    <col min="1" max="1" width="17.83203125" style="1" customWidth="1"/>
    <col min="2" max="2" width="16.83203125" customWidth="1"/>
    <col min="3" max="3" width="13" customWidth="1"/>
    <col min="4" max="4" width="14.33203125" customWidth="1"/>
    <col min="5" max="5" width="12.83203125" customWidth="1"/>
  </cols>
  <sheetData>
    <row r="1" spans="1:7" x14ac:dyDescent="0.2">
      <c r="A1" s="2" t="s">
        <v>0</v>
      </c>
      <c r="B1" s="6" t="s">
        <v>10</v>
      </c>
    </row>
    <row r="2" spans="1:7" x14ac:dyDescent="0.2">
      <c r="A2" s="3" t="s">
        <v>1</v>
      </c>
      <c r="B2" s="7">
        <v>6</v>
      </c>
      <c r="D2" t="s">
        <v>13</v>
      </c>
    </row>
    <row r="3" spans="1:7" x14ac:dyDescent="0.2">
      <c r="A3" s="3" t="s">
        <v>2</v>
      </c>
      <c r="B3" s="7">
        <v>22400</v>
      </c>
      <c r="D3" s="9" t="s">
        <v>19</v>
      </c>
    </row>
    <row r="4" spans="1:7" x14ac:dyDescent="0.2">
      <c r="A4" s="3" t="s">
        <v>3</v>
      </c>
      <c r="B4" s="5" t="s">
        <v>11</v>
      </c>
      <c r="D4" s="11" t="s">
        <v>14</v>
      </c>
    </row>
    <row r="5" spans="1:7" x14ac:dyDescent="0.2">
      <c r="A5" s="3" t="s">
        <v>4</v>
      </c>
      <c r="B5" s="7">
        <v>20</v>
      </c>
      <c r="D5" s="12" t="s">
        <v>15</v>
      </c>
    </row>
    <row r="6" spans="1:7" x14ac:dyDescent="0.2">
      <c r="A6" s="3" t="s">
        <v>35</v>
      </c>
      <c r="B6" s="7">
        <v>5</v>
      </c>
    </row>
    <row r="7" spans="1:7" x14ac:dyDescent="0.2">
      <c r="A7" s="3" t="s">
        <v>36</v>
      </c>
      <c r="B7" s="7">
        <v>8.5</v>
      </c>
    </row>
    <row r="8" spans="1:7" x14ac:dyDescent="0.2">
      <c r="A8" s="3" t="s">
        <v>16</v>
      </c>
      <c r="B8" s="13">
        <f>IFERROR(B6*B7,"error - check FSS units")</f>
        <v>42.5</v>
      </c>
    </row>
    <row r="9" spans="1:7" x14ac:dyDescent="0.2">
      <c r="A9" s="3" t="s">
        <v>37</v>
      </c>
      <c r="B9" s="7" t="s">
        <v>12</v>
      </c>
    </row>
    <row r="10" spans="1:7" x14ac:dyDescent="0.2">
      <c r="A10" s="3" t="s">
        <v>5</v>
      </c>
      <c r="B10" s="7">
        <v>44</v>
      </c>
      <c r="F10" t="s">
        <v>25</v>
      </c>
      <c r="G10" s="24" t="s">
        <v>42</v>
      </c>
    </row>
    <row r="11" spans="1:7" x14ac:dyDescent="0.2">
      <c r="A11" s="3" t="s">
        <v>6</v>
      </c>
      <c r="B11" s="7">
        <v>34</v>
      </c>
      <c r="F11" t="s">
        <v>26</v>
      </c>
      <c r="G11" t="s">
        <v>38</v>
      </c>
    </row>
    <row r="12" spans="1:7" x14ac:dyDescent="0.2">
      <c r="A12" s="3" t="s">
        <v>17</v>
      </c>
      <c r="B12" s="13">
        <f>IFERROR(B10*B11,"error - check PAR units")</f>
        <v>1496</v>
      </c>
      <c r="F12" t="s">
        <v>40</v>
      </c>
      <c r="G12" t="s">
        <v>39</v>
      </c>
    </row>
    <row r="13" spans="1:7" x14ac:dyDescent="0.2">
      <c r="A13" s="3" t="s">
        <v>7</v>
      </c>
      <c r="B13" s="5" t="s">
        <v>25</v>
      </c>
    </row>
    <row r="14" spans="1:7" x14ac:dyDescent="0.2">
      <c r="A14" s="3" t="s">
        <v>8</v>
      </c>
      <c r="B14" s="8">
        <v>225.5</v>
      </c>
    </row>
    <row r="15" spans="1:7" x14ac:dyDescent="0.2">
      <c r="A15" s="3" t="s">
        <v>9</v>
      </c>
      <c r="B15" s="10" t="str">
        <f>IF(B$4="Business","17*22",IF(B$4="Cover","20*26",IF(B$4="Book","25*38",IF(B$4="Newsprint","24*26","Enter stock type"))))</f>
        <v>17*22</v>
      </c>
    </row>
    <row r="16" spans="1:7" ht="17" thickBot="1" x14ac:dyDescent="0.25">
      <c r="A16" s="4" t="s">
        <v>18</v>
      </c>
      <c r="B16" s="10">
        <f>IF(B$4="Business",17*22,IF(B$4="Cover",20*26,IF(B$4="Book",25*38,IF(B$4="Newsprint",24*26,"Enter stock type"))))</f>
        <v>374</v>
      </c>
    </row>
    <row r="18" spans="2:5" ht="17" thickBot="1" x14ac:dyDescent="0.25"/>
    <row r="19" spans="2:5" x14ac:dyDescent="0.2">
      <c r="B19" s="19" t="s">
        <v>27</v>
      </c>
      <c r="C19" s="21" t="s">
        <v>28</v>
      </c>
      <c r="D19" s="21" t="s">
        <v>29</v>
      </c>
      <c r="E19" s="20" t="s">
        <v>30</v>
      </c>
    </row>
    <row r="20" spans="2:5" ht="17" thickBot="1" x14ac:dyDescent="0.25">
      <c r="B20" s="16">
        <v>8</v>
      </c>
      <c r="C20" s="18">
        <f>IFERROR(ROUNDUP(B3/B20,0),"Error")</f>
        <v>2800</v>
      </c>
      <c r="D20" s="17">
        <v>4</v>
      </c>
      <c r="E20" s="18">
        <f>IFERROR(ROUNDUP(C20/D20,0),"Error")</f>
        <v>700</v>
      </c>
    </row>
    <row r="21" spans="2:5" ht="17" thickBot="1" x14ac:dyDescent="0.25">
      <c r="B21" s="15"/>
      <c r="C21" s="15"/>
      <c r="D21" s="15"/>
      <c r="E21" s="15"/>
    </row>
    <row r="22" spans="2:5" x14ac:dyDescent="0.2">
      <c r="B22" s="19" t="s">
        <v>31</v>
      </c>
      <c r="C22" s="21" t="s">
        <v>32</v>
      </c>
      <c r="D22" s="21" t="s">
        <v>33</v>
      </c>
      <c r="E22" s="20" t="s">
        <v>34</v>
      </c>
    </row>
    <row r="23" spans="2:5" ht="17" thickBot="1" x14ac:dyDescent="0.25">
      <c r="B23" s="22">
        <f>IFERROR(B12/B16*2*B5,0)</f>
        <v>160</v>
      </c>
      <c r="C23" s="23">
        <f>IFERROR(E20/1000*B23,"Fix Me")</f>
        <v>112</v>
      </c>
      <c r="D23" s="18">
        <f>IF(B13="$/CWT",C23/100*B14,IF(B13="$/M-sheet",E20/1000*B14,IF(B13="$/C-sheet",E20/100*B14,"Error")))</f>
        <v>252.56000000000003</v>
      </c>
      <c r="E23" s="25">
        <f>IFERROR(1-B8*B20*D20/B12,"fix me")</f>
        <v>9.0909090909090939E-2</v>
      </c>
    </row>
  </sheetData>
  <dataValidations count="2">
    <dataValidation type="list" allowBlank="1" showInputMessage="1" showErrorMessage="1" sqref="B4" xr:uid="{A1F8EDA7-6AF7-9344-B23E-493787F91296}">
      <formula1>Stock_type</formula1>
    </dataValidation>
    <dataValidation type="list" allowBlank="1" showInputMessage="1" showErrorMessage="1" sqref="B13" xr:uid="{3BF8A76B-310E-E24C-9BCE-0E8AE479533E}">
      <formula1>Price_basis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8612-0B96-5A4E-A0BB-EFB7C2B38EEA}">
  <dimension ref="A1:B5"/>
  <sheetViews>
    <sheetView workbookViewId="0">
      <selection activeCell="B4" sqref="B4"/>
    </sheetView>
  </sheetViews>
  <sheetFormatPr baseColWidth="10" defaultRowHeight="16" x14ac:dyDescent="0.2"/>
  <sheetData>
    <row r="1" spans="1:2" s="14" customFormat="1" x14ac:dyDescent="0.2">
      <c r="A1" s="14" t="s">
        <v>20</v>
      </c>
      <c r="B1" s="14" t="s">
        <v>24</v>
      </c>
    </row>
    <row r="2" spans="1:2" x14ac:dyDescent="0.2">
      <c r="A2" t="s">
        <v>11</v>
      </c>
      <c r="B2" t="s">
        <v>25</v>
      </c>
    </row>
    <row r="3" spans="1:2" x14ac:dyDescent="0.2">
      <c r="A3" t="s">
        <v>21</v>
      </c>
      <c r="B3" t="s">
        <v>26</v>
      </c>
    </row>
    <row r="4" spans="1:2" x14ac:dyDescent="0.2">
      <c r="A4" t="s">
        <v>22</v>
      </c>
      <c r="B4" t="s">
        <v>41</v>
      </c>
    </row>
    <row r="5" spans="1:2" x14ac:dyDescent="0.2">
      <c r="A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Paper Estimating</vt:lpstr>
      <vt:lpstr>List</vt:lpstr>
      <vt:lpstr>Price_basis</vt:lpstr>
      <vt:lpstr>Stock_type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Jane Fleishman</dc:creator>
  <cp:lastModifiedBy>Abigail Jane Fleishman</cp:lastModifiedBy>
  <dcterms:created xsi:type="dcterms:W3CDTF">2024-10-01T16:07:27Z</dcterms:created>
  <dcterms:modified xsi:type="dcterms:W3CDTF">2024-10-01T17:47:23Z</dcterms:modified>
</cp:coreProperties>
</file>